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7" activeTab="0"/>
  </bookViews>
  <sheets>
    <sheet name="Plan2" sheetId="1" r:id="rId1"/>
  </sheets>
  <definedNames>
    <definedName name="_xlnm.Print_Titles" localSheetId="0">'Plan2'!$1:$12</definedName>
  </definedNames>
  <calcPr fullCalcOnLoad="1"/>
</workbook>
</file>

<file path=xl/sharedStrings.xml><?xml version="1.0" encoding="utf-8"?>
<sst xmlns="http://schemas.openxmlformats.org/spreadsheetml/2006/main" count="199" uniqueCount="131">
  <si>
    <t>PREFEITURA MUNICIPAL DE FORTALEZA</t>
  </si>
  <si>
    <t>SECRETARIA EXECUTIVA REGIONAL DO CENTRO - SERCEFOR</t>
  </si>
  <si>
    <t xml:space="preserve">OBRA: REFORMA NO PRÉDIO SEDE DA SECRETARIA EXECUTIVA REGIONAL DO CENTRO - SERCEFOR </t>
  </si>
  <si>
    <t>LOCAL:</t>
  </si>
  <si>
    <t>RUA GUILHERME ROCHA, 175</t>
  </si>
  <si>
    <t xml:space="preserve">BAIRRO: </t>
  </si>
  <si>
    <t>CENTRO</t>
  </si>
  <si>
    <t>ITEM</t>
  </si>
  <si>
    <t>DESCRIÇÃO DOS SERVIÇOS</t>
  </si>
  <si>
    <t>UND</t>
  </si>
  <si>
    <t>QUANT.</t>
  </si>
  <si>
    <t>CUSTO  (R$)</t>
  </si>
  <si>
    <t>Pr. UNIT.</t>
  </si>
  <si>
    <t>Pr. TOTAL</t>
  </si>
  <si>
    <t>001    Grupo:    SERVIÇOS PRELIMINARES</t>
  </si>
  <si>
    <t>TOTAL GRUPO</t>
  </si>
  <si>
    <t xml:space="preserve">  004    SubGrupo:    DEMOLIÇÕES, RETIRADAS E REPOSIÇÕES</t>
  </si>
  <si>
    <t>TOTAL SUBGRUPO</t>
  </si>
  <si>
    <t>17.00</t>
  </si>
  <si>
    <t>DEMOLIÇÃO DE PISO CERÂMICO</t>
  </si>
  <si>
    <t>m²</t>
  </si>
  <si>
    <t>25.00</t>
  </si>
  <si>
    <t>DEMOLIÇÃO DE REVESTIMENTO DE AZULEJO</t>
  </si>
  <si>
    <t>28.00</t>
  </si>
  <si>
    <t>DEMOLIÇÃO MANUAL DE ALVENARIA C/ REMOÇÃO LATERAL</t>
  </si>
  <si>
    <t>m³</t>
  </si>
  <si>
    <t>42.00</t>
  </si>
  <si>
    <t>REMOÇÃO DE PINTURA LATEX</t>
  </si>
  <si>
    <t>53.00</t>
  </si>
  <si>
    <t>RETIRADA DE CANTONEIRA METÁLICA</t>
  </si>
  <si>
    <t>m</t>
  </si>
  <si>
    <t>54.00</t>
  </si>
  <si>
    <t>RETIRADA DE DIVISÓRIAS</t>
  </si>
  <si>
    <t>66.00</t>
  </si>
  <si>
    <t>RETIRADA DE FORRO DE PVC</t>
  </si>
  <si>
    <t>73.00</t>
  </si>
  <si>
    <t>RETIRADA DE LOUÇAS E METAIS SANITÀRIOS</t>
  </si>
  <si>
    <t>und</t>
  </si>
  <si>
    <t>80.00</t>
  </si>
  <si>
    <t>RETIRADA DE PISO EM PAVIFLEX</t>
  </si>
  <si>
    <t>84.00</t>
  </si>
  <si>
    <t>RETIRADE DE PISO TACO DE MADEIRA</t>
  </si>
  <si>
    <t>85.00</t>
  </si>
  <si>
    <t>RETIRADA DE PORTA DE MADEIRA</t>
  </si>
  <si>
    <t>002    Grupo:    MOVIMENTO DE TERRA</t>
  </si>
  <si>
    <t xml:space="preserve">  004    SubGrupo:    CARGAS, TRANSPORTES E DESCARGA DE MATERIAL</t>
  </si>
  <si>
    <t>C0702</t>
  </si>
  <si>
    <t>CARGA MANUAL DE ENTULHO EM CAMINHÃO BASCULANTE</t>
  </si>
  <si>
    <t>3.00</t>
  </si>
  <si>
    <t>TRANSPORTE DE MATERIAL EXCETO ROCHA EM CAMINHÃO BASCULANTE 12M³, DMT = 12KM</t>
  </si>
  <si>
    <t xml:space="preserve"> 008   Grupo:    PAREDES E PAINÉIS</t>
  </si>
  <si>
    <t xml:space="preserve">   004    SubGrupo:    DIVISÓRIAS</t>
  </si>
  <si>
    <t>32.00</t>
  </si>
  <si>
    <t>PAINEL DIVISÓRIA C/ REVEST. LAMINADO MELAMINICO EM PERFIL ALUM. ANOD. NAT. (MONTAGEM)</t>
  </si>
  <si>
    <t>PAINEL DIVISÓRIA C/ REVEST. LAMINADO MELAMINICO EM PERFIL ALUM. ANOD. NAT. (FORN. E MONT.)</t>
  </si>
  <si>
    <t xml:space="preserve"> 009   Grupo:    ESQUADRIAS E FERRAGENS</t>
  </si>
  <si>
    <t xml:space="preserve">   001    SubGrupo:    ESQUADRIAS DE MADEIRA</t>
  </si>
  <si>
    <t>46.00</t>
  </si>
  <si>
    <t>PORTA TIPO PARANÁ (0,70 X 2,10)M COMPLETA</t>
  </si>
  <si>
    <t>47.00</t>
  </si>
  <si>
    <t>PORTA TIPO PARANÁ (0,80 X 2,10)M COMPLETA</t>
  </si>
  <si>
    <t xml:space="preserve"> 012    Grupo:    IMPERMEABILIZAÇÃO</t>
  </si>
  <si>
    <t xml:space="preserve">  002     SubGrupo:    IMPERMEABILIZAÇÃO COM MANTAS</t>
  </si>
  <si>
    <t>4.00</t>
  </si>
  <si>
    <t>IMPERMEABILIZAÇÃO C/ MANTA ASFÁLTICA ESP=3MM P´ÁREAS MOLHADAS</t>
  </si>
  <si>
    <t>013    Grupo:    REVESTIMENTOS</t>
  </si>
  <si>
    <t xml:space="preserve">  002     SubGrupo:    ACABAMENTOS DE PAREDES INTERNAS E EXTERNAS</t>
  </si>
  <si>
    <t>REVESTIMENTO EM CERÂMICA DE 1ª QUALIDADE 40X40 CM ASSENT. C/ ARG. INDUST. (C/ REJUNTAMENTO)</t>
  </si>
  <si>
    <t xml:space="preserve">  003    SubGrupo:    ACABAMENTOS DE FORROS</t>
  </si>
  <si>
    <t>9.00</t>
  </si>
  <si>
    <t>FORRO DE PVC (FORNECIMENTO E MONTAGEM)</t>
  </si>
  <si>
    <t>23.00</t>
  </si>
  <si>
    <t>FORRO DE FIBRA MINERAL PLACAS DE 1,25 X 0,625 M, ESP = 12MM (FORNECIMENTO E MONTAGEM)</t>
  </si>
  <si>
    <t>014    Grupo:    PISOS</t>
  </si>
  <si>
    <t xml:space="preserve">  001     SubGrupo:    PISOS INTERNOS E EXTERNOS</t>
  </si>
  <si>
    <t>15.00</t>
  </si>
  <si>
    <t xml:space="preserve">PISO CERÂMICO DE 1ª QUALIDADE (40X40)CM ASSENTADO C/ ARGAMASSA INDUSTRIALIZADA </t>
  </si>
  <si>
    <t>60.00</t>
  </si>
  <si>
    <t>PISO INDUSTRIAL COMPLET. EXECUTADO ESP =12MM (LASTRO, REGULARIZAÇÃO, POLIMENTO, ENCERAMENTO)</t>
  </si>
  <si>
    <t xml:space="preserve">  002     SubGrupo:    ACABAMENTOS DE PISOS</t>
  </si>
  <si>
    <t>14.00</t>
  </si>
  <si>
    <t>DEGRAU EM GRANITO</t>
  </si>
  <si>
    <t>21.00</t>
  </si>
  <si>
    <t>ESPELHO EM GRANITO LISO L = 18CM</t>
  </si>
  <si>
    <t xml:space="preserve">m </t>
  </si>
  <si>
    <t>35.00</t>
  </si>
  <si>
    <t>REJUNTAMENTO PARA PISO CERÂMICO C/ ARGAMASSA PRÉ-FABRICADA ESP. ATÉ 16MM</t>
  </si>
  <si>
    <t>015    Grupo:    INSTALAÇÕES HIDRÁULICAS / SANITÁRIAS</t>
  </si>
  <si>
    <t xml:space="preserve">  009     SubGrupo:    REDE DE INCÊNDIO</t>
  </si>
  <si>
    <t>12.00</t>
  </si>
  <si>
    <t>EXTINTOR DE PÓ QUÍMICO - 6KG</t>
  </si>
  <si>
    <t xml:space="preserve">  011    SubGrupo:    LOUÇAS, METAIS E ACESSÓRIOS</t>
  </si>
  <si>
    <t>11.00</t>
  </si>
  <si>
    <t>BACIA SANITÁRIA DE LOUÇA BRANCA C/ CAIXA ACOPLADA E ACESSÓRIOS</t>
  </si>
  <si>
    <t>DUCHA MANUAL CROMADA P/ WC</t>
  </si>
  <si>
    <t>41.00</t>
  </si>
  <si>
    <t>ESPELHO CRISTAL 80X40CM</t>
  </si>
  <si>
    <t>LAVATÓRIO DE LOUÇA BRANCA C/ COLUNA, TORNEIRA E ACESSÓRIOS CROMADOS</t>
  </si>
  <si>
    <t>58.00</t>
  </si>
  <si>
    <t>PIA DE AÇO INOXIDÁVEL C/ CUBA SIMPLES 1,20X0,58 M C/ TORNEIRA CROMADA E ACESSÓRIOS</t>
  </si>
  <si>
    <t>62.00</t>
  </si>
  <si>
    <t>PORTA PAPEL EM INOX DE SOBREPOR C/ PARAFUSOS DE FIXAÇÃO</t>
  </si>
  <si>
    <t>64.00</t>
  </si>
  <si>
    <t>PORTA SABÃO EM PVC CROMADO DE 500ML C/ VÁLVULA</t>
  </si>
  <si>
    <t>67.00</t>
  </si>
  <si>
    <t>PORTA TOALHA DE PAPEL INOX</t>
  </si>
  <si>
    <t>100.00</t>
  </si>
  <si>
    <t>INSTALAÇÃO HIDRÁULICA*</t>
  </si>
  <si>
    <t>101.00</t>
  </si>
  <si>
    <t>INSTALAÇÃO SANITÁRIA**</t>
  </si>
  <si>
    <t xml:space="preserve"> 016    Grupo:    INSTALAÇÕES ELÉTRICAS, TELEFONIA E LÓGICA </t>
  </si>
  <si>
    <t xml:space="preserve">  001     SubGrupo:    INSTALAÇÕES</t>
  </si>
  <si>
    <t>1.00</t>
  </si>
  <si>
    <t>INSTALAÇÕES: ELÉTRICA, TELEFÔNICA E LÓGICA***</t>
  </si>
  <si>
    <t>017    Grupo:    PINTURAS</t>
  </si>
  <si>
    <t xml:space="preserve">  001     SubGrupo:    PINTURA DE PAREDES E FORROS</t>
  </si>
  <si>
    <t>LATEX ACRÍLICO 2 DEMÃOS EM PAREDES (S/ MASSA)</t>
  </si>
  <si>
    <t xml:space="preserve">  003    SubGrupo:    PINTURA DE MADEIRAS E SUPERFÍCIES METÁLICAS</t>
  </si>
  <si>
    <t>13.00</t>
  </si>
  <si>
    <t>EMASSAMENTO DE ESQUADRIAS DE MADEIRA 2 DEMÃOS P/TINTA A ÓLEO OU ESMALTE</t>
  </si>
  <si>
    <t>ESMALTE 2 DEMÃOS EM ESQUADRIAS DE MADEIRA</t>
  </si>
  <si>
    <t xml:space="preserve"> 021    Grupo:    SERVIÇOS COMPLEMENTARES</t>
  </si>
  <si>
    <t xml:space="preserve">  001     SubGrupo:    LIMPEZA FINAL</t>
  </si>
  <si>
    <t>LIMPEZA DA OBRA</t>
  </si>
  <si>
    <t>TOTAL</t>
  </si>
  <si>
    <t>R$</t>
  </si>
  <si>
    <r>
      <t xml:space="preserve">IMPORTA o presente orçamento em R$ 100.000,00 </t>
    </r>
    <r>
      <rPr>
        <sz val="10"/>
        <rFont val="Century Gothic"/>
        <family val="2"/>
      </rPr>
      <t>(CEM MIL REAIS).</t>
    </r>
  </si>
  <si>
    <r>
      <t>OBS</t>
    </r>
    <r>
      <rPr>
        <b/>
        <sz val="12"/>
        <rFont val="Arial"/>
        <family val="2"/>
      </rPr>
      <t>:</t>
    </r>
  </si>
  <si>
    <r>
      <t>* - INCLUI INST. DE PONTOS D'ÁGUA E VER. DA INST  HIDRÁULICA (INC. IMPERMEAB. CAIXAS D'ÁGUA) EXISTENTE,</t>
    </r>
    <r>
      <rPr>
        <b/>
        <u val="single"/>
        <sz val="10"/>
        <rFont val="Century Gothic"/>
        <family val="2"/>
      </rPr>
      <t xml:space="preserve"> </t>
    </r>
    <r>
      <rPr>
        <b/>
        <i/>
        <u val="single"/>
        <sz val="10"/>
        <rFont val="Century Gothic"/>
        <family val="2"/>
      </rPr>
      <t>INC. PROJETO</t>
    </r>
    <r>
      <rPr>
        <b/>
        <sz val="10"/>
        <rFont val="Century Gothic"/>
        <family val="2"/>
      </rPr>
      <t xml:space="preserve"> - CONF. PROJ. ARQUITET.</t>
    </r>
  </si>
  <si>
    <r>
      <t xml:space="preserve">** - INCLUI A INST. SANITÁRIA ATÉ OS DEVIDOS LOCAIS DE SAÍDA DE ESGOTO </t>
    </r>
    <r>
      <rPr>
        <b/>
        <i/>
        <u val="single"/>
        <sz val="10"/>
        <rFont val="Century Gothic"/>
        <family val="2"/>
      </rPr>
      <t>INC. PROJETO</t>
    </r>
    <r>
      <rPr>
        <b/>
        <sz val="10"/>
        <rFont val="Century Gothic"/>
        <family val="2"/>
      </rPr>
      <t xml:space="preserve"> - CONF. PROJ. ARQUITETÔNICO</t>
    </r>
  </si>
  <si>
    <r>
      <t xml:space="preserve">*** - INCLUI AS INSTAL. NECESSÁRIAS PARA ILUMINAÇÃO, TOMADAS, PONTOS DE TELEFONE E LÓGICA </t>
    </r>
    <r>
      <rPr>
        <b/>
        <i/>
        <u val="single"/>
        <sz val="10"/>
        <rFont val="Century Gothic"/>
        <family val="2"/>
      </rPr>
      <t>INC. PROJETO</t>
    </r>
    <r>
      <rPr>
        <b/>
        <sz val="10"/>
        <rFont val="Century Gothic"/>
        <family val="2"/>
      </rPr>
      <t xml:space="preserve"> - CONF. PROJ. ARQUITETÔNICO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</si>
</sst>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_);\-#,##0.00"/>
  </numFmts>
  <fonts count="12"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Century Gothic"/>
      <family val="2"/>
    </font>
    <font>
      <b/>
      <i/>
      <u val="single"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left" vertical="top" wrapText="1"/>
    </xf>
    <xf numFmtId="165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5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15" applyFont="1" applyFill="1" applyBorder="1" applyAlignment="1" applyProtection="1">
      <alignment horizontal="center" vertical="center"/>
      <protection/>
    </xf>
    <xf numFmtId="165" fontId="2" fillId="2" borderId="1" xfId="15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15" applyFont="1" applyFill="1" applyBorder="1" applyAlignment="1" applyProtection="1">
      <alignment horizontal="center" vertical="center"/>
      <protection/>
    </xf>
    <xf numFmtId="165" fontId="2" fillId="0" borderId="0" xfId="15" applyNumberFormat="1" applyFont="1" applyFill="1" applyBorder="1" applyAlignment="1" applyProtection="1">
      <alignment horizontal="center" vertical="center"/>
      <protection/>
    </xf>
    <xf numFmtId="164" fontId="5" fillId="3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center" vertical="center"/>
    </xf>
    <xf numFmtId="165" fontId="2" fillId="3" borderId="2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/>
    </xf>
    <xf numFmtId="165" fontId="2" fillId="0" borderId="1" xfId="15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wrapText="1"/>
    </xf>
    <xf numFmtId="165" fontId="7" fillId="0" borderId="1" xfId="15" applyFont="1" applyFill="1" applyBorder="1" applyAlignment="1" applyProtection="1">
      <alignment/>
      <protection/>
    </xf>
    <xf numFmtId="165" fontId="6" fillId="0" borderId="1" xfId="15" applyNumberFormat="1" applyFont="1" applyFill="1" applyBorder="1" applyAlignment="1" applyProtection="1">
      <alignment horizontal="right"/>
      <protection/>
    </xf>
    <xf numFmtId="165" fontId="6" fillId="0" borderId="1" xfId="15" applyFont="1" applyFill="1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5" fillId="3" borderId="3" xfId="0" applyNumberFormat="1" applyFont="1" applyFill="1" applyBorder="1" applyAlignment="1" applyProtection="1">
      <alignment/>
      <protection/>
    </xf>
    <xf numFmtId="164" fontId="5" fillId="3" borderId="3" xfId="0" applyFont="1" applyFill="1" applyBorder="1" applyAlignment="1">
      <alignment horizontal="center" vertical="center"/>
    </xf>
    <xf numFmtId="165" fontId="2" fillId="3" borderId="4" xfId="15" applyNumberFormat="1" applyFont="1" applyFill="1" applyBorder="1" applyAlignment="1" applyProtection="1">
      <alignment/>
      <protection/>
    </xf>
    <xf numFmtId="164" fontId="5" fillId="0" borderId="3" xfId="0" applyFont="1" applyFill="1" applyBorder="1" applyAlignment="1">
      <alignment vertical="center"/>
    </xf>
    <xf numFmtId="164" fontId="5" fillId="0" borderId="3" xfId="0" applyFont="1" applyFill="1" applyBorder="1" applyAlignment="1">
      <alignment horizontal="center" vertical="center"/>
    </xf>
    <xf numFmtId="165" fontId="2" fillId="0" borderId="3" xfId="15" applyNumberFormat="1" applyFont="1" applyFill="1" applyBorder="1" applyAlignment="1" applyProtection="1">
      <alignment horizontal="right" vertical="center"/>
      <protection/>
    </xf>
    <xf numFmtId="164" fontId="6" fillId="0" borderId="3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wrapText="1"/>
    </xf>
    <xf numFmtId="165" fontId="7" fillId="0" borderId="3" xfId="15" applyNumberFormat="1" applyFont="1" applyFill="1" applyBorder="1" applyAlignment="1" applyProtection="1">
      <alignment/>
      <protection/>
    </xf>
    <xf numFmtId="166" fontId="7" fillId="0" borderId="3" xfId="0" applyNumberFormat="1" applyFont="1" applyFill="1" applyBorder="1" applyAlignment="1">
      <alignment horizontal="right"/>
    </xf>
    <xf numFmtId="165" fontId="6" fillId="0" borderId="3" xfId="15" applyNumberFormat="1" applyFont="1" applyFill="1" applyBorder="1" applyAlignment="1" applyProtection="1">
      <alignment horizontal="right"/>
      <protection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 applyProtection="1">
      <alignment horizontal="right" vertical="center"/>
      <protection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right"/>
    </xf>
    <xf numFmtId="164" fontId="7" fillId="0" borderId="5" xfId="0" applyFont="1" applyBorder="1" applyAlignment="1">
      <alignment horizontal="center" vertical="center"/>
    </xf>
    <xf numFmtId="164" fontId="7" fillId="0" borderId="5" xfId="0" applyFont="1" applyFill="1" applyBorder="1" applyAlignment="1">
      <alignment vertical="center"/>
    </xf>
    <xf numFmtId="164" fontId="7" fillId="0" borderId="5" xfId="0" applyFont="1" applyFill="1" applyBorder="1" applyAlignment="1">
      <alignment horizontal="center" wrapText="1"/>
    </xf>
    <xf numFmtId="165" fontId="7" fillId="0" borderId="5" xfId="15" applyFont="1" applyFill="1" applyBorder="1" applyAlignment="1" applyProtection="1">
      <alignment/>
      <protection/>
    </xf>
    <xf numFmtId="166" fontId="7" fillId="0" borderId="5" xfId="0" applyNumberFormat="1" applyFont="1" applyFill="1" applyBorder="1" applyAlignment="1">
      <alignment horizontal="right"/>
    </xf>
    <xf numFmtId="165" fontId="6" fillId="0" borderId="5" xfId="15" applyFont="1" applyFill="1" applyBorder="1" applyAlignment="1" applyProtection="1">
      <alignment horizontal="right"/>
      <protection/>
    </xf>
    <xf numFmtId="165" fontId="5" fillId="3" borderId="1" xfId="0" applyNumberFormat="1" applyFont="1" applyFill="1" applyBorder="1" applyAlignment="1" applyProtection="1">
      <alignment horizontal="right" vertical="center"/>
      <protection/>
    </xf>
    <xf numFmtId="164" fontId="7" fillId="0" borderId="1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left" vertical="center" wrapText="1"/>
    </xf>
    <xf numFmtId="165" fontId="6" fillId="0" borderId="1" xfId="15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horizontal="center" wrapText="1"/>
    </xf>
    <xf numFmtId="165" fontId="6" fillId="0" borderId="0" xfId="15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>
      <alignment horizontal="right" vertical="center"/>
    </xf>
    <xf numFmtId="165" fontId="6" fillId="0" borderId="0" xfId="15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5" fontId="7" fillId="0" borderId="0" xfId="15" applyFont="1" applyFill="1" applyBorder="1" applyAlignment="1" applyProtection="1">
      <alignment/>
      <protection/>
    </xf>
    <xf numFmtId="166" fontId="7" fillId="0" borderId="0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 applyProtection="1">
      <alignment horizontal="right"/>
      <protection/>
    </xf>
    <xf numFmtId="164" fontId="7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/>
      <protection/>
    </xf>
    <xf numFmtId="165" fontId="6" fillId="0" borderId="6" xfId="15" applyFont="1" applyFill="1" applyBorder="1" applyAlignment="1" applyProtection="1">
      <alignment horizontal="right"/>
      <protection/>
    </xf>
    <xf numFmtId="165" fontId="2" fillId="3" borderId="7" xfId="15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>
      <alignment horizontal="center" vertical="top"/>
    </xf>
    <xf numFmtId="164" fontId="7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horizontal="left" vertical="center" wrapText="1"/>
    </xf>
    <xf numFmtId="165" fontId="6" fillId="0" borderId="0" xfId="15" applyFont="1" applyFill="1" applyBorder="1" applyAlignment="1" applyProtection="1">
      <alignment horizontal="center"/>
      <protection/>
    </xf>
    <xf numFmtId="165" fontId="6" fillId="0" borderId="0" xfId="15" applyNumberFormat="1" applyFont="1" applyFill="1" applyBorder="1" applyAlignment="1" applyProtection="1">
      <alignment horizontal="right"/>
      <protection/>
    </xf>
    <xf numFmtId="165" fontId="6" fillId="0" borderId="8" xfId="15" applyFont="1" applyFill="1" applyBorder="1" applyAlignment="1" applyProtection="1">
      <alignment horizontal="right"/>
      <protection/>
    </xf>
    <xf numFmtId="164" fontId="2" fillId="3" borderId="9" xfId="0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695325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3049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="75" zoomScaleNormal="75" zoomScaleSheetLayoutView="115" workbookViewId="0" topLeftCell="A6">
      <selection activeCell="E3" sqref="E1:E65536"/>
    </sheetView>
  </sheetViews>
  <sheetFormatPr defaultColWidth="9.140625" defaultRowHeight="12.75"/>
  <cols>
    <col min="1" max="1" width="9.8515625" style="0" customWidth="1"/>
    <col min="2" max="2" width="101.140625" style="0" customWidth="1"/>
    <col min="3" max="3" width="9.421875" style="0" customWidth="1"/>
    <col min="4" max="4" width="12.7109375" style="0" customWidth="1"/>
    <col min="5" max="5" width="13.7109375" style="0" customWidth="1"/>
    <col min="6" max="6" width="20.421875" style="0" customWidth="1"/>
    <col min="7" max="7" width="12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6" customHeight="1">
      <c r="A3" s="1"/>
      <c r="B3" s="1"/>
      <c r="C3" s="1"/>
      <c r="D3" s="1"/>
      <c r="E3" s="1"/>
      <c r="F3" s="1"/>
    </row>
    <row r="4" spans="1:6" ht="12.75">
      <c r="A4" s="2" t="s">
        <v>0</v>
      </c>
      <c r="B4" s="2"/>
      <c r="C4" s="2"/>
      <c r="D4" s="2"/>
      <c r="E4" s="2"/>
      <c r="F4" s="2"/>
    </row>
    <row r="5" spans="1:6" ht="12.75">
      <c r="A5" s="3" t="s">
        <v>1</v>
      </c>
      <c r="B5" s="3"/>
      <c r="C5" s="3"/>
      <c r="D5" s="3"/>
      <c r="E5" s="3"/>
      <c r="F5" s="3"/>
    </row>
    <row r="6" spans="1:6" ht="15" customHeight="1">
      <c r="A6" s="3" t="s">
        <v>2</v>
      </c>
      <c r="B6" s="3"/>
      <c r="C6" s="4"/>
      <c r="D6" s="4"/>
      <c r="E6" s="4"/>
      <c r="F6" s="4"/>
    </row>
    <row r="7" spans="1:6" ht="13.5" customHeight="1">
      <c r="A7" s="3" t="s">
        <v>3</v>
      </c>
      <c r="B7" s="5" t="s">
        <v>4</v>
      </c>
      <c r="C7" s="4"/>
      <c r="D7" s="4"/>
      <c r="E7" s="4"/>
      <c r="F7" s="4"/>
    </row>
    <row r="8" spans="1:6" ht="13.5" customHeight="1">
      <c r="A8" s="3" t="s">
        <v>5</v>
      </c>
      <c r="B8" s="5" t="s">
        <v>6</v>
      </c>
      <c r="C8" s="4"/>
      <c r="D8" s="4"/>
      <c r="E8" s="4"/>
      <c r="F8" s="4"/>
    </row>
    <row r="9" spans="1:6" ht="13.5" customHeight="1">
      <c r="A9" s="3"/>
      <c r="B9" s="5"/>
      <c r="C9" s="4"/>
      <c r="D9" s="4"/>
      <c r="E9" s="4"/>
      <c r="F9" s="4"/>
    </row>
    <row r="10" spans="1:6" ht="13.5" customHeight="1">
      <c r="A10" s="6"/>
      <c r="B10" s="6"/>
      <c r="C10" s="7"/>
      <c r="D10" s="8"/>
      <c r="E10" s="9"/>
      <c r="F10" s="10"/>
    </row>
    <row r="11" spans="1:6" ht="13.5" customHeight="1">
      <c r="A11" s="11" t="s">
        <v>7</v>
      </c>
      <c r="B11" s="12" t="s">
        <v>8</v>
      </c>
      <c r="C11" s="11" t="s">
        <v>9</v>
      </c>
      <c r="D11" s="13" t="s">
        <v>10</v>
      </c>
      <c r="E11" s="14" t="s">
        <v>11</v>
      </c>
      <c r="F11" s="14"/>
    </row>
    <row r="12" spans="1:6" ht="12.75">
      <c r="A12" s="11"/>
      <c r="B12" s="12"/>
      <c r="C12" s="11"/>
      <c r="D12" s="13"/>
      <c r="E12" s="14" t="s">
        <v>12</v>
      </c>
      <c r="F12" s="13" t="s">
        <v>13</v>
      </c>
    </row>
    <row r="13" spans="1:6" ht="9.75" customHeight="1">
      <c r="A13" s="15"/>
      <c r="B13" s="16"/>
      <c r="C13" s="15"/>
      <c r="D13" s="17"/>
      <c r="E13" s="18"/>
      <c r="F13" s="17"/>
    </row>
    <row r="14" spans="1:7" ht="13.5" customHeight="1">
      <c r="A14" s="19" t="s">
        <v>14</v>
      </c>
      <c r="B14" s="19"/>
      <c r="C14" s="19"/>
      <c r="D14" s="20" t="s">
        <v>15</v>
      </c>
      <c r="E14" s="20"/>
      <c r="F14" s="21">
        <f>F15</f>
        <v>4379.6821</v>
      </c>
      <c r="G14" s="22"/>
    </row>
    <row r="15" spans="1:7" ht="13.5" customHeight="1">
      <c r="A15" s="23" t="s">
        <v>16</v>
      </c>
      <c r="B15" s="23"/>
      <c r="C15" s="23"/>
      <c r="D15" s="24" t="s">
        <v>17</v>
      </c>
      <c r="E15" s="24"/>
      <c r="F15" s="25">
        <f>SUM(F16:F26)</f>
        <v>4379.6821</v>
      </c>
      <c r="G15" s="22"/>
    </row>
    <row r="16" spans="1:7" ht="13.5" customHeight="1">
      <c r="A16" s="26" t="s">
        <v>18</v>
      </c>
      <c r="B16" s="27" t="s">
        <v>19</v>
      </c>
      <c r="C16" s="28" t="s">
        <v>20</v>
      </c>
      <c r="D16" s="29">
        <v>245.68</v>
      </c>
      <c r="E16" s="30">
        <v>5.04</v>
      </c>
      <c r="F16" s="31">
        <f aca="true" t="shared" si="0" ref="F16:F26">D16*E16</f>
        <v>1238.2272</v>
      </c>
      <c r="G16" s="22"/>
    </row>
    <row r="17" spans="1:7" ht="13.5" customHeight="1">
      <c r="A17" s="26" t="s">
        <v>21</v>
      </c>
      <c r="B17" s="27" t="s">
        <v>22</v>
      </c>
      <c r="C17" s="28" t="s">
        <v>20</v>
      </c>
      <c r="D17" s="29">
        <v>72.2</v>
      </c>
      <c r="E17" s="30">
        <v>18.09</v>
      </c>
      <c r="F17" s="31">
        <f t="shared" si="0"/>
        <v>1306.098</v>
      </c>
      <c r="G17" s="22"/>
    </row>
    <row r="18" spans="1:7" ht="13.5" customHeight="1">
      <c r="A18" s="26" t="s">
        <v>23</v>
      </c>
      <c r="B18" s="27" t="s">
        <v>24</v>
      </c>
      <c r="C18" s="28" t="s">
        <v>25</v>
      </c>
      <c r="D18" s="29">
        <v>1.4</v>
      </c>
      <c r="E18" s="30">
        <v>21.69</v>
      </c>
      <c r="F18" s="31">
        <f t="shared" si="0"/>
        <v>30.366</v>
      </c>
      <c r="G18" s="22"/>
    </row>
    <row r="19" spans="1:8" ht="13.5" customHeight="1">
      <c r="A19" s="26" t="s">
        <v>26</v>
      </c>
      <c r="B19" s="27" t="s">
        <v>27</v>
      </c>
      <c r="C19" s="28" t="s">
        <v>20</v>
      </c>
      <c r="D19" s="29">
        <v>181</v>
      </c>
      <c r="E19" s="30">
        <v>2.53</v>
      </c>
      <c r="F19" s="31">
        <f t="shared" si="0"/>
        <v>457.92999999999995</v>
      </c>
      <c r="G19" s="22"/>
      <c r="H19" s="32"/>
    </row>
    <row r="20" spans="1:8" ht="13.5" customHeight="1">
      <c r="A20" s="26" t="s">
        <v>28</v>
      </c>
      <c r="B20" s="27" t="s">
        <v>29</v>
      </c>
      <c r="C20" s="28" t="s">
        <v>30</v>
      </c>
      <c r="D20" s="29">
        <v>63</v>
      </c>
      <c r="E20" s="30">
        <v>0.93</v>
      </c>
      <c r="F20" s="31">
        <f t="shared" si="0"/>
        <v>58.59</v>
      </c>
      <c r="G20" s="22"/>
      <c r="H20" s="32"/>
    </row>
    <row r="21" spans="1:7" ht="13.5" customHeight="1">
      <c r="A21" s="26" t="s">
        <v>31</v>
      </c>
      <c r="B21" s="27" t="s">
        <v>32</v>
      </c>
      <c r="C21" s="28" t="s">
        <v>20</v>
      </c>
      <c r="D21" s="29">
        <v>68.94</v>
      </c>
      <c r="E21" s="30">
        <v>5.94</v>
      </c>
      <c r="F21" s="31">
        <f t="shared" si="0"/>
        <v>409.5036</v>
      </c>
      <c r="G21" s="22"/>
    </row>
    <row r="22" spans="1:7" ht="13.5" customHeight="1">
      <c r="A22" s="26" t="s">
        <v>33</v>
      </c>
      <c r="B22" s="27" t="s">
        <v>34</v>
      </c>
      <c r="C22" s="28" t="s">
        <v>20</v>
      </c>
      <c r="D22" s="29">
        <v>15.9</v>
      </c>
      <c r="E22" s="30">
        <v>5.41</v>
      </c>
      <c r="F22" s="31">
        <f t="shared" si="0"/>
        <v>86.019</v>
      </c>
      <c r="G22" s="22"/>
    </row>
    <row r="23" spans="1:7" ht="13.5" customHeight="1">
      <c r="A23" s="26" t="s">
        <v>35</v>
      </c>
      <c r="B23" s="27" t="s">
        <v>36</v>
      </c>
      <c r="C23" s="28" t="s">
        <v>37</v>
      </c>
      <c r="D23" s="29">
        <v>7</v>
      </c>
      <c r="E23" s="30">
        <v>8.88</v>
      </c>
      <c r="F23" s="31">
        <f t="shared" si="0"/>
        <v>62.160000000000004</v>
      </c>
      <c r="G23" s="22"/>
    </row>
    <row r="24" spans="1:7" ht="13.5" customHeight="1">
      <c r="A24" s="26" t="s">
        <v>38</v>
      </c>
      <c r="B24" s="27" t="s">
        <v>39</v>
      </c>
      <c r="C24" s="28" t="s">
        <v>20</v>
      </c>
      <c r="D24" s="29">
        <v>27.01</v>
      </c>
      <c r="E24" s="30">
        <v>4.4</v>
      </c>
      <c r="F24" s="31">
        <f t="shared" si="0"/>
        <v>118.84400000000002</v>
      </c>
      <c r="G24" s="22"/>
    </row>
    <row r="25" spans="1:7" ht="13.5" customHeight="1">
      <c r="A25" s="26" t="s">
        <v>40</v>
      </c>
      <c r="B25" s="27" t="s">
        <v>41</v>
      </c>
      <c r="C25" s="28" t="s">
        <v>20</v>
      </c>
      <c r="D25" s="29">
        <v>84.55</v>
      </c>
      <c r="E25" s="30">
        <v>7.09</v>
      </c>
      <c r="F25" s="31">
        <f t="shared" si="0"/>
        <v>599.4594999999999</v>
      </c>
      <c r="G25" s="22"/>
    </row>
    <row r="26" spans="1:7" ht="13.5" customHeight="1">
      <c r="A26" s="26" t="s">
        <v>42</v>
      </c>
      <c r="B26" s="27" t="s">
        <v>43</v>
      </c>
      <c r="C26" s="28" t="s">
        <v>20</v>
      </c>
      <c r="D26" s="29">
        <v>2.16</v>
      </c>
      <c r="E26" s="30">
        <v>5.78</v>
      </c>
      <c r="F26" s="31">
        <f t="shared" si="0"/>
        <v>12.484800000000002</v>
      </c>
      <c r="G26" s="22"/>
    </row>
    <row r="27" spans="1:7" ht="9.75" customHeight="1">
      <c r="A27" s="33"/>
      <c r="B27" s="33"/>
      <c r="C27" s="33"/>
      <c r="D27" s="33"/>
      <c r="E27" s="33"/>
      <c r="F27" s="33"/>
      <c r="G27" s="22"/>
    </row>
    <row r="28" spans="1:7" ht="13.5" customHeight="1" hidden="1">
      <c r="A28" s="33"/>
      <c r="B28" s="33"/>
      <c r="C28" s="33"/>
      <c r="D28" s="33"/>
      <c r="E28" s="33"/>
      <c r="F28" s="33"/>
      <c r="G28" s="22">
        <f>E28*1.25</f>
        <v>0</v>
      </c>
    </row>
    <row r="29" spans="1:7" ht="13.5" customHeight="1" hidden="1">
      <c r="A29" s="33"/>
      <c r="B29" s="33"/>
      <c r="C29" s="33"/>
      <c r="D29" s="33"/>
      <c r="E29" s="33"/>
      <c r="F29" s="33"/>
      <c r="G29" s="22">
        <f>E29*1.25</f>
        <v>0</v>
      </c>
    </row>
    <row r="30" spans="1:7" ht="13.5" customHeight="1">
      <c r="A30" s="34" t="s">
        <v>44</v>
      </c>
      <c r="B30" s="34"/>
      <c r="C30" s="34"/>
      <c r="D30" s="35" t="s">
        <v>15</v>
      </c>
      <c r="E30" s="35"/>
      <c r="F30" s="36">
        <f>F31</f>
        <v>214.192</v>
      </c>
      <c r="G30" s="22"/>
    </row>
    <row r="31" spans="1:7" ht="13.5" customHeight="1">
      <c r="A31" s="37" t="s">
        <v>45</v>
      </c>
      <c r="B31" s="37"/>
      <c r="C31" s="37"/>
      <c r="D31" s="38" t="s">
        <v>17</v>
      </c>
      <c r="E31" s="38"/>
      <c r="F31" s="39">
        <f>SUM(F32:F33)</f>
        <v>214.192</v>
      </c>
      <c r="G31" s="22"/>
    </row>
    <row r="32" spans="1:7" ht="13.5" customHeight="1">
      <c r="A32" s="40" t="s">
        <v>46</v>
      </c>
      <c r="B32" s="41" t="s">
        <v>47</v>
      </c>
      <c r="C32" s="42" t="s">
        <v>25</v>
      </c>
      <c r="D32" s="43">
        <v>8.8</v>
      </c>
      <c r="E32" s="44">
        <v>9.58</v>
      </c>
      <c r="F32" s="45">
        <f>D32*E32</f>
        <v>84.304</v>
      </c>
      <c r="G32" s="22"/>
    </row>
    <row r="33" spans="1:7" ht="13.5" customHeight="1">
      <c r="A33" s="46" t="s">
        <v>48</v>
      </c>
      <c r="B33" s="47" t="s">
        <v>49</v>
      </c>
      <c r="C33" s="42" t="s">
        <v>25</v>
      </c>
      <c r="D33" s="43">
        <v>8.8</v>
      </c>
      <c r="E33" s="44">
        <v>14.76</v>
      </c>
      <c r="F33" s="45">
        <f>D33*E33</f>
        <v>129.888</v>
      </c>
      <c r="G33" s="22"/>
    </row>
    <row r="34" spans="1:7" ht="9.75" customHeight="1">
      <c r="A34" s="33"/>
      <c r="B34" s="33"/>
      <c r="C34" s="33"/>
      <c r="D34" s="33"/>
      <c r="E34" s="33"/>
      <c r="F34" s="33"/>
      <c r="G34" s="22"/>
    </row>
    <row r="35" spans="1:7" ht="13.5" customHeight="1">
      <c r="A35" s="19" t="s">
        <v>50</v>
      </c>
      <c r="B35" s="19"/>
      <c r="C35" s="19"/>
      <c r="D35" s="20" t="s">
        <v>15</v>
      </c>
      <c r="E35" s="20"/>
      <c r="F35" s="48">
        <f>F36</f>
        <v>21093.444</v>
      </c>
      <c r="G35" s="22"/>
    </row>
    <row r="36" spans="1:7" ht="13.5" customHeight="1">
      <c r="A36" s="23" t="s">
        <v>51</v>
      </c>
      <c r="B36" s="23"/>
      <c r="C36" s="23"/>
      <c r="D36" s="24" t="s">
        <v>17</v>
      </c>
      <c r="E36" s="24"/>
      <c r="F36" s="25">
        <f>F37+F38</f>
        <v>21093.444</v>
      </c>
      <c r="G36" s="22"/>
    </row>
    <row r="37" spans="1:7" ht="13.5" customHeight="1">
      <c r="A37" s="49" t="s">
        <v>52</v>
      </c>
      <c r="B37" s="50" t="s">
        <v>53</v>
      </c>
      <c r="C37" s="28" t="s">
        <v>20</v>
      </c>
      <c r="D37" s="29">
        <v>68.94</v>
      </c>
      <c r="E37" s="51">
        <v>7.6</v>
      </c>
      <c r="F37" s="31">
        <f>D37*E37</f>
        <v>523.944</v>
      </c>
      <c r="G37" s="22"/>
    </row>
    <row r="38" spans="1:7" ht="13.5" customHeight="1">
      <c r="A38" s="49" t="s">
        <v>52</v>
      </c>
      <c r="B38" s="50" t="s">
        <v>54</v>
      </c>
      <c r="C38" s="28" t="s">
        <v>20</v>
      </c>
      <c r="D38" s="29">
        <v>137.13</v>
      </c>
      <c r="E38" s="51">
        <v>150</v>
      </c>
      <c r="F38" s="31">
        <f>D38*E38</f>
        <v>20569.5</v>
      </c>
      <c r="G38" s="22"/>
    </row>
    <row r="39" spans="1:7" ht="9.75" customHeight="1">
      <c r="A39" s="33"/>
      <c r="B39" s="33"/>
      <c r="C39" s="33"/>
      <c r="D39" s="33"/>
      <c r="E39" s="33"/>
      <c r="F39" s="33"/>
      <c r="G39" s="22"/>
    </row>
    <row r="40" spans="1:7" ht="13.5" customHeight="1">
      <c r="A40" s="19" t="s">
        <v>55</v>
      </c>
      <c r="B40" s="19"/>
      <c r="C40" s="19"/>
      <c r="D40" s="20" t="s">
        <v>15</v>
      </c>
      <c r="E40" s="20"/>
      <c r="F40" s="48">
        <f>F41</f>
        <v>1028.17</v>
      </c>
      <c r="G40" s="22"/>
    </row>
    <row r="41" spans="1:7" ht="13.5" customHeight="1">
      <c r="A41" s="23" t="s">
        <v>56</v>
      </c>
      <c r="B41" s="23"/>
      <c r="C41" s="23"/>
      <c r="D41" s="24" t="s">
        <v>17</v>
      </c>
      <c r="E41" s="24"/>
      <c r="F41" s="25">
        <f>SUM(F42:F43)</f>
        <v>1028.17</v>
      </c>
      <c r="G41" s="22"/>
    </row>
    <row r="42" spans="1:7" ht="13.5" customHeight="1">
      <c r="A42" s="49" t="s">
        <v>57</v>
      </c>
      <c r="B42" s="50" t="s">
        <v>58</v>
      </c>
      <c r="C42" s="28" t="s">
        <v>37</v>
      </c>
      <c r="D42" s="29">
        <v>2</v>
      </c>
      <c r="E42" s="51">
        <v>340.56</v>
      </c>
      <c r="F42" s="31">
        <f>D42*E42</f>
        <v>681.12</v>
      </c>
      <c r="G42" s="22"/>
    </row>
    <row r="43" spans="1:7" ht="13.5" customHeight="1">
      <c r="A43" s="49" t="s">
        <v>59</v>
      </c>
      <c r="B43" s="50" t="s">
        <v>60</v>
      </c>
      <c r="C43" s="28" t="s">
        <v>37</v>
      </c>
      <c r="D43" s="29">
        <v>1</v>
      </c>
      <c r="E43" s="51">
        <v>347.05</v>
      </c>
      <c r="F43" s="31">
        <f>D43*E43</f>
        <v>347.05</v>
      </c>
      <c r="G43" s="22"/>
    </row>
    <row r="44" spans="1:7" ht="9.75" customHeight="1">
      <c r="A44" s="52"/>
      <c r="B44" s="53"/>
      <c r="C44" s="54"/>
      <c r="D44" s="55"/>
      <c r="E44" s="56"/>
      <c r="F44" s="57"/>
      <c r="G44" s="22"/>
    </row>
    <row r="45" spans="1:7" ht="13.5" customHeight="1">
      <c r="A45" s="19" t="s">
        <v>61</v>
      </c>
      <c r="B45" s="19"/>
      <c r="C45" s="19"/>
      <c r="D45" s="20" t="s">
        <v>15</v>
      </c>
      <c r="E45" s="20"/>
      <c r="F45" s="58">
        <f>F46</f>
        <v>131.232</v>
      </c>
      <c r="G45" s="22"/>
    </row>
    <row r="46" spans="1:7" ht="13.5" customHeight="1">
      <c r="A46" s="23" t="s">
        <v>62</v>
      </c>
      <c r="B46" s="23"/>
      <c r="C46" s="23"/>
      <c r="D46" s="24" t="s">
        <v>17</v>
      </c>
      <c r="E46" s="24"/>
      <c r="F46" s="25">
        <f>F47</f>
        <v>131.232</v>
      </c>
      <c r="G46" s="22"/>
    </row>
    <row r="47" spans="1:7" ht="13.5" customHeight="1">
      <c r="A47" s="59" t="s">
        <v>63</v>
      </c>
      <c r="B47" s="60" t="s">
        <v>64</v>
      </c>
      <c r="C47" s="28" t="s">
        <v>20</v>
      </c>
      <c r="D47" s="61">
        <v>4.8</v>
      </c>
      <c r="E47" s="30">
        <v>27.34</v>
      </c>
      <c r="F47" s="31">
        <f>D47*E47</f>
        <v>131.232</v>
      </c>
      <c r="G47" s="22"/>
    </row>
    <row r="48" spans="1:7" ht="7.5" customHeight="1">
      <c r="A48" s="62"/>
      <c r="B48" s="63"/>
      <c r="C48" s="64"/>
      <c r="D48" s="65"/>
      <c r="E48" s="66"/>
      <c r="F48" s="67"/>
      <c r="G48" s="22"/>
    </row>
    <row r="49" spans="1:7" ht="13.5" customHeight="1">
      <c r="A49" s="19" t="s">
        <v>65</v>
      </c>
      <c r="B49" s="19"/>
      <c r="C49" s="19"/>
      <c r="D49" s="20" t="s">
        <v>15</v>
      </c>
      <c r="E49" s="20"/>
      <c r="F49" s="48">
        <f>F50+F53</f>
        <v>12751.9107</v>
      </c>
      <c r="G49" s="22"/>
    </row>
    <row r="50" spans="1:7" ht="13.5" customHeight="1">
      <c r="A50" s="68" t="s">
        <v>66</v>
      </c>
      <c r="B50" s="68"/>
      <c r="C50" s="68"/>
      <c r="D50" s="69" t="s">
        <v>17</v>
      </c>
      <c r="E50" s="69"/>
      <c r="F50" s="25">
        <f>F51</f>
        <v>1212.3312</v>
      </c>
      <c r="G50" s="22"/>
    </row>
    <row r="51" spans="1:7" ht="13.5" customHeight="1">
      <c r="A51" s="26" t="s">
        <v>59</v>
      </c>
      <c r="B51" s="27" t="s">
        <v>67</v>
      </c>
      <c r="C51" s="28" t="s">
        <v>20</v>
      </c>
      <c r="D51" s="29">
        <v>30.43</v>
      </c>
      <c r="E51" s="51">
        <v>39.84</v>
      </c>
      <c r="F51" s="31">
        <f>D51*E51</f>
        <v>1212.3312</v>
      </c>
      <c r="G51" s="22"/>
    </row>
    <row r="52" spans="1:7" ht="9.75" customHeight="1">
      <c r="A52" s="62"/>
      <c r="B52" s="63"/>
      <c r="C52" s="64"/>
      <c r="D52" s="70"/>
      <c r="E52" s="71"/>
      <c r="F52" s="67"/>
      <c r="G52" s="22"/>
    </row>
    <row r="53" spans="1:7" ht="13.5" customHeight="1">
      <c r="A53" s="72" t="s">
        <v>68</v>
      </c>
      <c r="B53" s="72"/>
      <c r="C53" s="72"/>
      <c r="D53" s="24" t="s">
        <v>17</v>
      </c>
      <c r="E53" s="24"/>
      <c r="F53" s="25">
        <f>SUM(F54:F55)</f>
        <v>11539.5795</v>
      </c>
      <c r="G53" s="22"/>
    </row>
    <row r="54" spans="1:7" ht="13.5" customHeight="1">
      <c r="A54" s="26" t="s">
        <v>69</v>
      </c>
      <c r="B54" s="27" t="s">
        <v>70</v>
      </c>
      <c r="C54" s="28" t="s">
        <v>20</v>
      </c>
      <c r="D54" s="29">
        <v>15.9</v>
      </c>
      <c r="E54" s="51">
        <v>34.38</v>
      </c>
      <c r="F54" s="31">
        <f>D54*E54</f>
        <v>546.642</v>
      </c>
      <c r="G54" s="22"/>
    </row>
    <row r="55" spans="1:7" ht="13.5" customHeight="1">
      <c r="A55" s="26" t="s">
        <v>71</v>
      </c>
      <c r="B55" s="27" t="s">
        <v>72</v>
      </c>
      <c r="C55" s="28" t="s">
        <v>20</v>
      </c>
      <c r="D55" s="29">
        <v>195.43</v>
      </c>
      <c r="E55" s="51">
        <v>56.25</v>
      </c>
      <c r="F55" s="31">
        <f>D55*E55</f>
        <v>10992.9375</v>
      </c>
      <c r="G55" s="22"/>
    </row>
    <row r="56" spans="1:7" ht="9.75" customHeight="1">
      <c r="A56" s="62"/>
      <c r="B56" s="63"/>
      <c r="C56" s="64"/>
      <c r="D56" s="70"/>
      <c r="E56" s="71"/>
      <c r="F56" s="67"/>
      <c r="G56" s="22"/>
    </row>
    <row r="57" spans="1:7" ht="13.5" customHeight="1">
      <c r="A57" s="19" t="s">
        <v>73</v>
      </c>
      <c r="B57" s="19"/>
      <c r="C57" s="19"/>
      <c r="D57" s="20" t="s">
        <v>15</v>
      </c>
      <c r="E57" s="20"/>
      <c r="F57" s="48">
        <f>F58+F62</f>
        <v>40998.057</v>
      </c>
      <c r="G57" s="22"/>
    </row>
    <row r="58" spans="1:7" ht="13.5" customHeight="1">
      <c r="A58" s="68" t="s">
        <v>74</v>
      </c>
      <c r="B58" s="68"/>
      <c r="C58" s="68"/>
      <c r="D58" s="69" t="s">
        <v>17</v>
      </c>
      <c r="E58" s="69"/>
      <c r="F58" s="25">
        <f>SUM(F59:F60)</f>
        <v>33678.284</v>
      </c>
      <c r="G58" s="22"/>
    </row>
    <row r="59" spans="1:7" ht="13.5" customHeight="1">
      <c r="A59" s="26" t="s">
        <v>75</v>
      </c>
      <c r="B59" s="27" t="s">
        <v>76</v>
      </c>
      <c r="C59" s="28" t="s">
        <v>20</v>
      </c>
      <c r="D59" s="29">
        <v>15.9</v>
      </c>
      <c r="E59" s="51">
        <v>40.39</v>
      </c>
      <c r="F59" s="31">
        <f>D59*E59</f>
        <v>642.201</v>
      </c>
      <c r="G59" s="22"/>
    </row>
    <row r="60" spans="1:7" ht="13.5" customHeight="1">
      <c r="A60" s="26" t="s">
        <v>77</v>
      </c>
      <c r="B60" s="27" t="s">
        <v>78</v>
      </c>
      <c r="C60" s="28" t="s">
        <v>20</v>
      </c>
      <c r="D60" s="29">
        <v>314.33</v>
      </c>
      <c r="E60" s="51">
        <v>105.1</v>
      </c>
      <c r="F60" s="31">
        <f>D60*E60</f>
        <v>33036.083</v>
      </c>
      <c r="G60" s="22"/>
    </row>
    <row r="61" spans="1:7" ht="9.75" customHeight="1">
      <c r="A61" s="62"/>
      <c r="B61" s="63"/>
      <c r="C61" s="64"/>
      <c r="D61" s="70"/>
      <c r="E61" s="71"/>
      <c r="F61" s="67"/>
      <c r="G61" s="22"/>
    </row>
    <row r="62" spans="1:7" ht="13.5" customHeight="1">
      <c r="A62" s="68" t="s">
        <v>79</v>
      </c>
      <c r="B62" s="68"/>
      <c r="C62" s="68"/>
      <c r="D62" s="69" t="s">
        <v>17</v>
      </c>
      <c r="E62" s="69"/>
      <c r="F62" s="25">
        <f>F63+F64+F65</f>
        <v>7319.773</v>
      </c>
      <c r="G62" s="22"/>
    </row>
    <row r="63" spans="1:7" ht="13.5" customHeight="1">
      <c r="A63" s="26" t="s">
        <v>80</v>
      </c>
      <c r="B63" s="27" t="s">
        <v>81</v>
      </c>
      <c r="C63" s="28" t="s">
        <v>20</v>
      </c>
      <c r="D63" s="29">
        <v>16.3</v>
      </c>
      <c r="E63" s="51">
        <v>163.03</v>
      </c>
      <c r="F63" s="31">
        <f>D63*E63</f>
        <v>2657.389</v>
      </c>
      <c r="G63" s="22"/>
    </row>
    <row r="64" spans="1:7" ht="13.5" customHeight="1">
      <c r="A64" s="26" t="s">
        <v>82</v>
      </c>
      <c r="B64" s="27" t="s">
        <v>83</v>
      </c>
      <c r="C64" s="28" t="s">
        <v>84</v>
      </c>
      <c r="D64" s="29">
        <v>63</v>
      </c>
      <c r="E64" s="51">
        <v>72.83</v>
      </c>
      <c r="F64" s="31">
        <f>D64*E64</f>
        <v>4588.29</v>
      </c>
      <c r="G64" s="22"/>
    </row>
    <row r="65" spans="1:7" ht="13.5" customHeight="1">
      <c r="A65" s="26" t="s">
        <v>85</v>
      </c>
      <c r="B65" s="27" t="s">
        <v>86</v>
      </c>
      <c r="C65" s="28" t="s">
        <v>20</v>
      </c>
      <c r="D65" s="29">
        <v>15.9</v>
      </c>
      <c r="E65" s="51">
        <v>4.66</v>
      </c>
      <c r="F65" s="31">
        <f>D65*E65</f>
        <v>74.09400000000001</v>
      </c>
      <c r="G65" s="22"/>
    </row>
    <row r="66" spans="1:7" ht="9.75" customHeight="1">
      <c r="A66" s="62"/>
      <c r="B66" s="63"/>
      <c r="C66" s="64"/>
      <c r="D66" s="70"/>
      <c r="E66" s="71"/>
      <c r="F66" s="67"/>
      <c r="G66" s="22"/>
    </row>
    <row r="67" spans="1:7" ht="13.5" customHeight="1">
      <c r="A67" s="19" t="s">
        <v>87</v>
      </c>
      <c r="B67" s="19"/>
      <c r="C67" s="19"/>
      <c r="D67" s="20" t="s">
        <v>15</v>
      </c>
      <c r="E67" s="20"/>
      <c r="F67" s="48">
        <f>F68+F71</f>
        <v>11345.44</v>
      </c>
      <c r="G67" s="22"/>
    </row>
    <row r="68" spans="1:7" ht="13.5" customHeight="1">
      <c r="A68" s="68" t="s">
        <v>88</v>
      </c>
      <c r="B68" s="68"/>
      <c r="C68" s="68"/>
      <c r="D68" s="69" t="s">
        <v>17</v>
      </c>
      <c r="E68" s="69"/>
      <c r="F68" s="25">
        <f>F69</f>
        <v>886.86</v>
      </c>
      <c r="G68" s="22"/>
    </row>
    <row r="69" spans="1:7" ht="13.5" customHeight="1">
      <c r="A69" s="26" t="s">
        <v>89</v>
      </c>
      <c r="B69" s="27" t="s">
        <v>90</v>
      </c>
      <c r="C69" s="28" t="s">
        <v>37</v>
      </c>
      <c r="D69" s="29">
        <v>6</v>
      </c>
      <c r="E69" s="51">
        <v>147.81</v>
      </c>
      <c r="F69" s="31">
        <f>D69*E69</f>
        <v>886.86</v>
      </c>
      <c r="G69" s="22"/>
    </row>
    <row r="70" spans="1:7" ht="9.75" customHeight="1">
      <c r="A70" s="73"/>
      <c r="B70" s="73"/>
      <c r="C70" s="73"/>
      <c r="D70" s="74"/>
      <c r="E70" s="74"/>
      <c r="F70" s="17"/>
      <c r="G70" s="22"/>
    </row>
    <row r="71" spans="1:7" ht="13.5" customHeight="1">
      <c r="A71" s="68" t="s">
        <v>91</v>
      </c>
      <c r="B71" s="68"/>
      <c r="C71" s="68"/>
      <c r="D71" s="69" t="s">
        <v>17</v>
      </c>
      <c r="E71" s="69"/>
      <c r="F71" s="25">
        <f>SUM(F72:F81)</f>
        <v>10458.58</v>
      </c>
      <c r="G71" s="22"/>
    </row>
    <row r="72" spans="1:7" ht="13.5" customHeight="1">
      <c r="A72" s="49" t="s">
        <v>92</v>
      </c>
      <c r="B72" s="75" t="s">
        <v>93</v>
      </c>
      <c r="C72" s="28" t="s">
        <v>37</v>
      </c>
      <c r="D72" s="76">
        <v>2</v>
      </c>
      <c r="E72" s="51">
        <v>343.45</v>
      </c>
      <c r="F72" s="31">
        <f aca="true" t="shared" si="1" ref="F72:F81">D72*E72</f>
        <v>686.9</v>
      </c>
      <c r="G72" s="22"/>
    </row>
    <row r="73" spans="1:7" ht="13.5" customHeight="1">
      <c r="A73" s="49" t="s">
        <v>85</v>
      </c>
      <c r="B73" s="75" t="s">
        <v>94</v>
      </c>
      <c r="C73" s="28" t="s">
        <v>37</v>
      </c>
      <c r="D73" s="76">
        <v>2</v>
      </c>
      <c r="E73" s="51">
        <v>62.55</v>
      </c>
      <c r="F73" s="31">
        <f t="shared" si="1"/>
        <v>125.1</v>
      </c>
      <c r="G73" s="22"/>
    </row>
    <row r="74" spans="1:7" ht="13.5" customHeight="1">
      <c r="A74" s="49" t="s">
        <v>95</v>
      </c>
      <c r="B74" s="75" t="s">
        <v>96</v>
      </c>
      <c r="C74" s="28" t="s">
        <v>37</v>
      </c>
      <c r="D74" s="76">
        <v>2</v>
      </c>
      <c r="E74" s="51">
        <v>87.93</v>
      </c>
      <c r="F74" s="31">
        <f t="shared" si="1"/>
        <v>175.86</v>
      </c>
      <c r="G74" s="22"/>
    </row>
    <row r="75" spans="1:7" ht="13.5" customHeight="1">
      <c r="A75" s="49" t="s">
        <v>57</v>
      </c>
      <c r="B75" s="75" t="s">
        <v>97</v>
      </c>
      <c r="C75" s="28" t="s">
        <v>37</v>
      </c>
      <c r="D75" s="76">
        <v>2</v>
      </c>
      <c r="E75" s="51">
        <v>334.09</v>
      </c>
      <c r="F75" s="31">
        <f t="shared" si="1"/>
        <v>668.18</v>
      </c>
      <c r="G75" s="22"/>
    </row>
    <row r="76" spans="1:7" ht="13.5" customHeight="1">
      <c r="A76" s="49" t="s">
        <v>98</v>
      </c>
      <c r="B76" s="75" t="s">
        <v>99</v>
      </c>
      <c r="C76" s="28" t="s">
        <v>37</v>
      </c>
      <c r="D76" s="76">
        <v>1</v>
      </c>
      <c r="E76" s="51">
        <v>489.44</v>
      </c>
      <c r="F76" s="31">
        <f t="shared" si="1"/>
        <v>489.44</v>
      </c>
      <c r="G76" s="22"/>
    </row>
    <row r="77" spans="1:7" ht="13.5" customHeight="1">
      <c r="A77" s="49" t="s">
        <v>100</v>
      </c>
      <c r="B77" s="75" t="s">
        <v>101</v>
      </c>
      <c r="C77" s="28" t="s">
        <v>37</v>
      </c>
      <c r="D77" s="76">
        <v>2</v>
      </c>
      <c r="E77" s="51">
        <v>72.18</v>
      </c>
      <c r="F77" s="31">
        <f t="shared" si="1"/>
        <v>144.36</v>
      </c>
      <c r="G77" s="22"/>
    </row>
    <row r="78" spans="1:7" ht="13.5" customHeight="1">
      <c r="A78" s="49" t="s">
        <v>102</v>
      </c>
      <c r="B78" s="75" t="s">
        <v>103</v>
      </c>
      <c r="C78" s="28" t="s">
        <v>37</v>
      </c>
      <c r="D78" s="76">
        <v>2</v>
      </c>
      <c r="E78" s="51">
        <v>50.3</v>
      </c>
      <c r="F78" s="31">
        <f>D78*E78</f>
        <v>100.6</v>
      </c>
      <c r="G78" s="22"/>
    </row>
    <row r="79" spans="1:7" ht="13.5" customHeight="1">
      <c r="A79" s="49" t="s">
        <v>104</v>
      </c>
      <c r="B79" s="75" t="s">
        <v>105</v>
      </c>
      <c r="C79" s="28" t="s">
        <v>37</v>
      </c>
      <c r="D79" s="76">
        <v>2</v>
      </c>
      <c r="E79" s="51">
        <v>25.66</v>
      </c>
      <c r="F79" s="31">
        <f t="shared" si="1"/>
        <v>51.32</v>
      </c>
      <c r="G79" s="22"/>
    </row>
    <row r="80" spans="1:7" ht="13.5" customHeight="1">
      <c r="A80" s="49" t="s">
        <v>106</v>
      </c>
      <c r="B80" s="75" t="s">
        <v>107</v>
      </c>
      <c r="C80" s="28" t="s">
        <v>37</v>
      </c>
      <c r="D80" s="76">
        <v>1</v>
      </c>
      <c r="E80" s="51">
        <v>6616.82</v>
      </c>
      <c r="F80" s="31">
        <f t="shared" si="1"/>
        <v>6616.82</v>
      </c>
      <c r="G80" s="22"/>
    </row>
    <row r="81" spans="1:7" ht="13.5" customHeight="1">
      <c r="A81" s="49" t="s">
        <v>108</v>
      </c>
      <c r="B81" s="75" t="s">
        <v>109</v>
      </c>
      <c r="C81" s="28" t="s">
        <v>37</v>
      </c>
      <c r="D81" s="76">
        <v>1</v>
      </c>
      <c r="E81" s="51">
        <v>1400</v>
      </c>
      <c r="F81" s="31">
        <f t="shared" si="1"/>
        <v>1400</v>
      </c>
      <c r="G81" s="22"/>
    </row>
    <row r="82" spans="1:6" ht="9.75" customHeight="1">
      <c r="A82" s="77"/>
      <c r="B82" s="63"/>
      <c r="C82" s="64"/>
      <c r="D82" s="78"/>
      <c r="E82" s="71"/>
      <c r="F82" s="57"/>
    </row>
    <row r="83" spans="1:6" ht="13.5" customHeight="1">
      <c r="A83" s="19" t="s">
        <v>110</v>
      </c>
      <c r="B83" s="19"/>
      <c r="C83" s="19"/>
      <c r="D83" s="20" t="s">
        <v>15</v>
      </c>
      <c r="E83" s="20"/>
      <c r="F83" s="58">
        <f>F84</f>
        <v>4500</v>
      </c>
    </row>
    <row r="84" spans="1:6" ht="13.5" customHeight="1">
      <c r="A84" s="23" t="s">
        <v>111</v>
      </c>
      <c r="B84" s="23"/>
      <c r="C84" s="23"/>
      <c r="D84" s="24" t="s">
        <v>17</v>
      </c>
      <c r="E84" s="24"/>
      <c r="F84" s="25">
        <f>F85</f>
        <v>4500</v>
      </c>
    </row>
    <row r="85" spans="1:6" ht="13.5" customHeight="1">
      <c r="A85" s="59" t="s">
        <v>112</v>
      </c>
      <c r="B85" s="60" t="s">
        <v>113</v>
      </c>
      <c r="C85" s="28" t="s">
        <v>37</v>
      </c>
      <c r="D85" s="61">
        <v>1</v>
      </c>
      <c r="E85" s="30">
        <v>4500</v>
      </c>
      <c r="F85" s="31">
        <f>D85*E85</f>
        <v>4500</v>
      </c>
    </row>
    <row r="86" spans="1:6" ht="9.75" customHeight="1">
      <c r="A86" s="77"/>
      <c r="B86" s="63"/>
      <c r="C86" s="64"/>
      <c r="D86" s="78"/>
      <c r="E86" s="71"/>
      <c r="F86" s="79"/>
    </row>
    <row r="87" spans="1:6" ht="12.75">
      <c r="A87" s="19" t="s">
        <v>114</v>
      </c>
      <c r="B87" s="19"/>
      <c r="C87" s="19"/>
      <c r="D87" s="20" t="s">
        <v>15</v>
      </c>
      <c r="E87" s="20"/>
      <c r="F87" s="80">
        <f>F88+F91</f>
        <v>2328.67</v>
      </c>
    </row>
    <row r="88" spans="1:6" ht="12.75">
      <c r="A88" s="68" t="s">
        <v>115</v>
      </c>
      <c r="B88" s="68"/>
      <c r="C88" s="68"/>
      <c r="D88" s="69" t="s">
        <v>17</v>
      </c>
      <c r="E88" s="69"/>
      <c r="F88" s="25">
        <f>F89</f>
        <v>2081.5</v>
      </c>
    </row>
    <row r="89" spans="1:6" ht="12.75">
      <c r="A89" s="49" t="s">
        <v>69</v>
      </c>
      <c r="B89" s="75" t="s">
        <v>116</v>
      </c>
      <c r="C89" s="28" t="s">
        <v>20</v>
      </c>
      <c r="D89" s="76">
        <v>181</v>
      </c>
      <c r="E89" s="51">
        <v>11.5</v>
      </c>
      <c r="F89" s="31">
        <f>D89*E89</f>
        <v>2081.5</v>
      </c>
    </row>
    <row r="90" spans="1:6" ht="9.75" customHeight="1">
      <c r="A90" s="81"/>
      <c r="B90" s="82"/>
      <c r="C90" s="64"/>
      <c r="D90" s="78"/>
      <c r="E90" s="71"/>
      <c r="F90" s="57"/>
    </row>
    <row r="91" spans="1:6" ht="12.75">
      <c r="A91" s="72" t="s">
        <v>117</v>
      </c>
      <c r="B91" s="72"/>
      <c r="C91" s="72"/>
      <c r="D91" s="24" t="s">
        <v>17</v>
      </c>
      <c r="E91" s="24"/>
      <c r="F91" s="25">
        <f>SUM(F92:F93)</f>
        <v>247.17</v>
      </c>
    </row>
    <row r="92" spans="1:6" ht="12.75">
      <c r="A92" s="26" t="s">
        <v>118</v>
      </c>
      <c r="B92" s="27" t="s">
        <v>119</v>
      </c>
      <c r="C92" s="28" t="s">
        <v>20</v>
      </c>
      <c r="D92" s="29">
        <v>11.55</v>
      </c>
      <c r="E92" s="51">
        <v>8.86</v>
      </c>
      <c r="F92" s="31">
        <f>D92*E92</f>
        <v>102.333</v>
      </c>
    </row>
    <row r="93" spans="1:6" ht="12.75">
      <c r="A93" s="26" t="s">
        <v>80</v>
      </c>
      <c r="B93" s="27" t="s">
        <v>120</v>
      </c>
      <c r="C93" s="28" t="s">
        <v>20</v>
      </c>
      <c r="D93" s="29">
        <v>11.55</v>
      </c>
      <c r="E93" s="51">
        <v>12.54</v>
      </c>
      <c r="F93" s="31">
        <f>D93*E93</f>
        <v>144.837</v>
      </c>
    </row>
    <row r="94" spans="1:6" ht="9.75" customHeight="1">
      <c r="A94" s="81"/>
      <c r="B94" s="82"/>
      <c r="C94" s="64"/>
      <c r="D94" s="78"/>
      <c r="E94" s="71"/>
      <c r="F94" s="57"/>
    </row>
    <row r="95" spans="1:6" ht="13.5" customHeight="1">
      <c r="A95" s="19" t="s">
        <v>121</v>
      </c>
      <c r="B95" s="19"/>
      <c r="C95" s="19"/>
      <c r="D95" s="20" t="s">
        <v>15</v>
      </c>
      <c r="E95" s="20"/>
      <c r="F95" s="58">
        <f>F96</f>
        <v>1229.1999999999998</v>
      </c>
    </row>
    <row r="96" spans="1:6" ht="13.5" customHeight="1">
      <c r="A96" s="23" t="s">
        <v>122</v>
      </c>
      <c r="B96" s="23"/>
      <c r="C96" s="23"/>
      <c r="D96" s="24" t="s">
        <v>17</v>
      </c>
      <c r="E96" s="24"/>
      <c r="F96" s="25">
        <f>F97</f>
        <v>1229.1999999999998</v>
      </c>
    </row>
    <row r="97" spans="1:6" ht="13.5" customHeight="1">
      <c r="A97" s="59" t="s">
        <v>112</v>
      </c>
      <c r="B97" s="60" t="s">
        <v>123</v>
      </c>
      <c r="C97" s="28" t="s">
        <v>20</v>
      </c>
      <c r="D97" s="61">
        <v>280</v>
      </c>
      <c r="E97" s="30">
        <v>4.39</v>
      </c>
      <c r="F97" s="31">
        <f>D97*E97</f>
        <v>1229.1999999999998</v>
      </c>
    </row>
    <row r="98" spans="1:6" ht="9.75" customHeight="1">
      <c r="A98" s="81"/>
      <c r="B98" s="83"/>
      <c r="C98" s="64"/>
      <c r="D98" s="84"/>
      <c r="E98" s="85"/>
      <c r="F98" s="86"/>
    </row>
    <row r="99" spans="1:6" ht="9.75" customHeight="1">
      <c r="A99" s="81"/>
      <c r="B99" s="82"/>
      <c r="C99" s="64"/>
      <c r="D99" s="78"/>
      <c r="E99" s="71"/>
      <c r="F99" s="79"/>
    </row>
    <row r="100" spans="1:6" ht="12.75" customHeight="1">
      <c r="A100" s="87" t="s">
        <v>124</v>
      </c>
      <c r="B100" s="87"/>
      <c r="C100" s="87"/>
      <c r="D100" s="87"/>
      <c r="E100" s="88" t="s">
        <v>125</v>
      </c>
      <c r="F100" s="89">
        <f>F14+F30+F35+F40+F45+F49+F57+F67+F83+F87+F95</f>
        <v>99999.9978</v>
      </c>
    </row>
    <row r="101" spans="1:6" ht="13.5" customHeight="1">
      <c r="A101" s="90" t="s">
        <v>126</v>
      </c>
      <c r="B101" s="90"/>
      <c r="C101" s="90"/>
      <c r="D101" s="90"/>
      <c r="E101" s="90"/>
      <c r="F101" s="90"/>
    </row>
    <row r="103" spans="1:2" ht="12.75">
      <c r="A103" s="91" t="s">
        <v>127</v>
      </c>
      <c r="B103" s="92"/>
    </row>
    <row r="104" spans="1:2" ht="12.75">
      <c r="A104" s="92" t="s">
        <v>128</v>
      </c>
      <c r="B104" s="92"/>
    </row>
    <row r="105" ht="12.75">
      <c r="A105" s="92" t="s">
        <v>129</v>
      </c>
    </row>
    <row r="106" ht="12.75">
      <c r="A106" s="92" t="s">
        <v>130</v>
      </c>
    </row>
  </sheetData>
  <sheetProtection selectLockedCells="1" selectUnlockedCells="1"/>
  <mergeCells count="62">
    <mergeCell ref="A4:F4"/>
    <mergeCell ref="A5:F5"/>
    <mergeCell ref="A6:B6"/>
    <mergeCell ref="A11:A12"/>
    <mergeCell ref="B11:B12"/>
    <mergeCell ref="C11:C12"/>
    <mergeCell ref="D11:D12"/>
    <mergeCell ref="E11:F11"/>
    <mergeCell ref="A14:C14"/>
    <mergeCell ref="D14:E14"/>
    <mergeCell ref="A15:C15"/>
    <mergeCell ref="D15:E15"/>
    <mergeCell ref="A30:C30"/>
    <mergeCell ref="D30:E30"/>
    <mergeCell ref="A31:C31"/>
    <mergeCell ref="D31:E31"/>
    <mergeCell ref="A35:C35"/>
    <mergeCell ref="D35:E35"/>
    <mergeCell ref="A36:C36"/>
    <mergeCell ref="D36:E36"/>
    <mergeCell ref="A40:C40"/>
    <mergeCell ref="D40:E40"/>
    <mergeCell ref="A41:C41"/>
    <mergeCell ref="D41:E41"/>
    <mergeCell ref="A45:C45"/>
    <mergeCell ref="D45:E45"/>
    <mergeCell ref="A46:C46"/>
    <mergeCell ref="D46:E46"/>
    <mergeCell ref="A49:C49"/>
    <mergeCell ref="D49:E49"/>
    <mergeCell ref="A50:C50"/>
    <mergeCell ref="D50:E50"/>
    <mergeCell ref="A53:C53"/>
    <mergeCell ref="D53:E53"/>
    <mergeCell ref="A57:C57"/>
    <mergeCell ref="D57:E57"/>
    <mergeCell ref="A58:C58"/>
    <mergeCell ref="D58:E58"/>
    <mergeCell ref="A62:C62"/>
    <mergeCell ref="D62:E62"/>
    <mergeCell ref="A67:C67"/>
    <mergeCell ref="D67:E67"/>
    <mergeCell ref="A68:C68"/>
    <mergeCell ref="D68:E68"/>
    <mergeCell ref="A71:C71"/>
    <mergeCell ref="D71:E71"/>
    <mergeCell ref="A83:C83"/>
    <mergeCell ref="D83:E83"/>
    <mergeCell ref="A84:C84"/>
    <mergeCell ref="D84:E84"/>
    <mergeCell ref="A87:C87"/>
    <mergeCell ref="D87:E87"/>
    <mergeCell ref="A88:C88"/>
    <mergeCell ref="D88:E88"/>
    <mergeCell ref="A91:C91"/>
    <mergeCell ref="D91:E91"/>
    <mergeCell ref="A95:C95"/>
    <mergeCell ref="D95:E95"/>
    <mergeCell ref="A96:C96"/>
    <mergeCell ref="D96:E96"/>
    <mergeCell ref="A100:D100"/>
    <mergeCell ref="A101:F101"/>
  </mergeCells>
  <printOptions horizontalCentered="1"/>
  <pageMargins left="0.31527777777777777" right="0.2361111111111111" top="0.15763888888888888" bottom="0.07847222222222222" header="0.5118055555555555" footer="0.07847222222222222"/>
  <pageSetup horizontalDpi="300" verticalDpi="300" orientation="landscape" scale="80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PMF PMF</cp:lastModifiedBy>
  <cp:lastPrinted>2012-03-12T14:38:09Z</cp:lastPrinted>
  <dcterms:modified xsi:type="dcterms:W3CDTF">2012-05-17T18:11:50Z</dcterms:modified>
  <cp:category/>
  <cp:version/>
  <cp:contentType/>
  <cp:contentStatus/>
  <cp:revision>1</cp:revision>
</cp:coreProperties>
</file>